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1"/>
  </bookViews>
  <sheets>
    <sheet name="Sheet1" sheetId="1" state="hidden" r:id="rId1"/>
    <sheet name="Sheet2" sheetId="2" r:id="rId2"/>
  </sheets>
  <externalReferences>
    <externalReference r:id="rId3"/>
    <externalReference r:id="rId4"/>
  </externalReferences>
  <definedNames>
    <definedName name="_xlnm._FilterDatabase" localSheetId="1" hidden="1">Sheet2!$A$2:$I$2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<sst xmlns="http://schemas.openxmlformats.org/spreadsheetml/2006/main" count="70" uniqueCount="45">
  <si>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序号</t>
  </si>
  <si>
    <t>身份证号</t>
  </si>
  <si>
    <t>职位编号</t>
  </si>
  <si>
    <t>招聘岗位</t>
  </si>
  <si>
    <t>笔试成绩</t>
  </si>
  <si>
    <t>面试成绩</t>
  </si>
  <si>
    <t>总成绩</t>
  </si>
  <si>
    <t>排名</t>
  </si>
  <si>
    <t>文员</t>
  </si>
  <si>
    <t>深圳市优才人力资源有限公司公开招聘聘员
（派遣至中共深圳市龙岗区委统一战线工作部）总成绩汇总表</t>
  </si>
  <si>
    <t>姓名</t>
  </si>
  <si>
    <t>性别</t>
  </si>
  <si>
    <t>证件号码</t>
  </si>
  <si>
    <t>备注</t>
  </si>
  <si>
    <t>赖文怡</t>
  </si>
  <si>
    <t>440981********450X</t>
  </si>
  <si>
    <t>★</t>
  </si>
  <si>
    <t>林丹平</t>
  </si>
  <si>
    <t>441521********1430</t>
  </si>
  <si>
    <t>郭春龙</t>
  </si>
  <si>
    <t>430482********8078</t>
  </si>
  <si>
    <t>宁丽娟</t>
  </si>
  <si>
    <t>420606********3527</t>
  </si>
  <si>
    <t>缺考</t>
  </si>
  <si>
    <t>冯湘</t>
  </si>
  <si>
    <t>430726********5421</t>
  </si>
  <si>
    <t>窦一帆</t>
  </si>
  <si>
    <t>412829********0026</t>
  </si>
  <si>
    <t>刘可欣</t>
  </si>
  <si>
    <t>360722********3347</t>
  </si>
  <si>
    <t>林海佳</t>
  </si>
  <si>
    <t>441302********4019</t>
  </si>
  <si>
    <t>胡颖</t>
  </si>
  <si>
    <t>441622********0027</t>
  </si>
  <si>
    <t>邱梦琦</t>
  </si>
  <si>
    <t>350824********0022</t>
  </si>
  <si>
    <t>陈金莹</t>
  </si>
  <si>
    <t>440583********282X</t>
  </si>
  <si>
    <t>刘雪伊</t>
  </si>
  <si>
    <t>420802********062X</t>
  </si>
  <si>
    <t>杨晓秦</t>
  </si>
  <si>
    <t>女</t>
  </si>
  <si>
    <t>440307********1529</t>
  </si>
  <si>
    <t>邓华雯</t>
  </si>
  <si>
    <t>450721********1424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</si>
</sst>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12"/>
      <name val="宋体"/>
      <charset val="134"/>
    </font>
    <font>
      <b/>
      <sz val="22"/>
      <color indexed="8"/>
      <name val="宋体"/>
      <charset val="134"/>
      <scheme val="major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177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media\lgtzb-007\DATA1\&#22806;&#32593;&#30005;&#33041;\&#32534;&#22806;&#20154;&#21592;\&#32856;&#21592;\2024&#24180;&#32856;&#21592;&#25307;&#32856;\&#36182;&#25991;&#24609;&#12289;&#20911;&#28248;202405\3.&#36164;&#26684;&#22797;&#23457;\&#38468;&#34920;2&#65306;&#36164;&#26684;&#22797;&#23457;&#21512;&#26684;&#20154;&#21592;&#20449;&#24687;&#34920;+&#21306;&#22996;&#32479;&#25112;&#370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media\lgtzb-007\DATA1\&#22806;&#32593;&#30005;&#33041;\&#32534;&#22806;&#20154;&#21592;\&#32856;&#21592;\2024&#24180;&#32856;&#21592;&#25307;&#32856;\&#36182;&#25991;&#24609;&#12289;&#20911;&#28248;202405\2.&#31508;&#35797;\03 &#31508;&#35797;&#38754;&#35797;&#35780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>
        <row r="6">
          <cell r="A6" t="str">
            <v>赖文怡</v>
          </cell>
          <cell r="B6" t="str">
            <v>女</v>
          </cell>
          <cell r="C6" t="str">
            <v>44098119910920450X</v>
          </cell>
        </row>
        <row r="7">
          <cell r="A7" t="str">
            <v>宁丽娟</v>
          </cell>
          <cell r="B7" t="str">
            <v>女</v>
          </cell>
          <cell r="C7" t="str">
            <v>420606199508073527</v>
          </cell>
        </row>
        <row r="8">
          <cell r="A8" t="str">
            <v>林丹平</v>
          </cell>
          <cell r="B8" t="str">
            <v>男</v>
          </cell>
          <cell r="C8" t="str">
            <v>441521199912101430</v>
          </cell>
        </row>
        <row r="9">
          <cell r="A9" t="str">
            <v>郭春龙</v>
          </cell>
          <cell r="B9" t="str">
            <v>男</v>
          </cell>
          <cell r="C9" t="str">
            <v>430482199211198078</v>
          </cell>
        </row>
        <row r="10">
          <cell r="A10" t="str">
            <v>冯湘</v>
          </cell>
          <cell r="B10" t="str">
            <v>女</v>
          </cell>
          <cell r="C10" t="str">
            <v>430726199907165421</v>
          </cell>
        </row>
        <row r="11">
          <cell r="A11" t="str">
            <v>邱梦琦</v>
          </cell>
          <cell r="B11" t="str">
            <v>女</v>
          </cell>
          <cell r="C11" t="str">
            <v>350824199208190022</v>
          </cell>
        </row>
        <row r="12">
          <cell r="A12" t="str">
            <v>林海佳</v>
          </cell>
          <cell r="B12" t="str">
            <v>男</v>
          </cell>
          <cell r="C12" t="str">
            <v>441302199710294019</v>
          </cell>
        </row>
        <row r="13">
          <cell r="A13" t="str">
            <v>杨晓秦</v>
          </cell>
          <cell r="B13" t="str">
            <v>女</v>
          </cell>
          <cell r="C13" t="str">
            <v>440307199910241529</v>
          </cell>
        </row>
        <row r="14">
          <cell r="A14" t="str">
            <v>邓华雯</v>
          </cell>
          <cell r="B14" t="str">
            <v>女</v>
          </cell>
          <cell r="C14" t="str">
            <v>450721199810121424</v>
          </cell>
        </row>
        <row r="15">
          <cell r="A15" t="str">
            <v>窦一帆</v>
          </cell>
          <cell r="B15" t="str">
            <v>女</v>
          </cell>
          <cell r="C15" t="str">
            <v>412829200005310026</v>
          </cell>
        </row>
        <row r="16">
          <cell r="A16" t="str">
            <v>刘可欣</v>
          </cell>
          <cell r="B16" t="str">
            <v>女</v>
          </cell>
          <cell r="C16" t="str">
            <v>360722199805093347</v>
          </cell>
        </row>
        <row r="17">
          <cell r="A17" t="str">
            <v>胡颖</v>
          </cell>
          <cell r="B17" t="str">
            <v>女</v>
          </cell>
          <cell r="C17" t="str">
            <v>441622199608110027</v>
          </cell>
        </row>
        <row r="18">
          <cell r="A18" t="str">
            <v>陈金莹</v>
          </cell>
          <cell r="B18" t="str">
            <v>女</v>
          </cell>
          <cell r="C18" t="str">
            <v>44058319950429282X</v>
          </cell>
        </row>
        <row r="19">
          <cell r="A19" t="str">
            <v>刘雪伊</v>
          </cell>
          <cell r="B19" t="str">
            <v>女</v>
          </cell>
          <cell r="C19" t="str">
            <v>42080219990823062X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评分表"/>
      <sheetName val="笔试成绩汇总表"/>
      <sheetName val="面试成绩汇总表 "/>
      <sheetName val="笔试成绩评分表 (6.17)"/>
      <sheetName val="笔试成绩汇总表 (2024.6.17)"/>
      <sheetName val="面试成绩汇总表  (2024.6.13)"/>
      <sheetName val="笔试面试总成绩 (2024.6.1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赖文怡</v>
          </cell>
          <cell r="B3">
            <v>94</v>
          </cell>
          <cell r="C3">
            <v>90</v>
          </cell>
          <cell r="D3">
            <v>90</v>
          </cell>
          <cell r="E3">
            <v>91.3333333333333</v>
          </cell>
        </row>
        <row r="4">
          <cell r="A4" t="str">
            <v>宁丽娟</v>
          </cell>
          <cell r="B4">
            <v>86</v>
          </cell>
          <cell r="C4">
            <v>85</v>
          </cell>
          <cell r="D4">
            <v>85</v>
          </cell>
          <cell r="E4">
            <v>85.3333333333333</v>
          </cell>
        </row>
        <row r="5">
          <cell r="A5" t="str">
            <v>林丹平</v>
          </cell>
          <cell r="B5">
            <v>82</v>
          </cell>
          <cell r="C5">
            <v>80</v>
          </cell>
          <cell r="D5">
            <v>81</v>
          </cell>
          <cell r="E5">
            <v>81</v>
          </cell>
        </row>
        <row r="6">
          <cell r="A6" t="str">
            <v>郭春龙</v>
          </cell>
          <cell r="B6">
            <v>80</v>
          </cell>
          <cell r="C6">
            <v>78</v>
          </cell>
          <cell r="D6">
            <v>79</v>
          </cell>
          <cell r="E6">
            <v>79</v>
          </cell>
        </row>
        <row r="7">
          <cell r="A7" t="str">
            <v>冯湘</v>
          </cell>
          <cell r="B7">
            <v>92</v>
          </cell>
          <cell r="C7">
            <v>93</v>
          </cell>
          <cell r="D7">
            <v>92</v>
          </cell>
          <cell r="E7">
            <v>92.3333333333333</v>
          </cell>
        </row>
        <row r="8">
          <cell r="A8" t="str">
            <v>杨晓秦</v>
          </cell>
          <cell r="B8">
            <v>89</v>
          </cell>
          <cell r="C8">
            <v>86</v>
          </cell>
          <cell r="D8">
            <v>88</v>
          </cell>
          <cell r="E8">
            <v>87.6666666666667</v>
          </cell>
        </row>
        <row r="9">
          <cell r="A9" t="str">
            <v>林海佳</v>
          </cell>
          <cell r="B9">
            <v>88</v>
          </cell>
          <cell r="C9">
            <v>85</v>
          </cell>
          <cell r="D9">
            <v>84</v>
          </cell>
          <cell r="E9">
            <v>85.6666666666667</v>
          </cell>
        </row>
        <row r="10">
          <cell r="A10" t="str">
            <v>邓华雯</v>
          </cell>
          <cell r="B10">
            <v>85</v>
          </cell>
          <cell r="C10">
            <v>84</v>
          </cell>
          <cell r="D10">
            <v>82</v>
          </cell>
          <cell r="E10">
            <v>83.6666666666667</v>
          </cell>
        </row>
        <row r="11">
          <cell r="A11" t="str">
            <v>邱梦琦</v>
          </cell>
          <cell r="B11">
            <v>81</v>
          </cell>
          <cell r="C11">
            <v>86</v>
          </cell>
          <cell r="D11">
            <v>83</v>
          </cell>
          <cell r="E11">
            <v>83.3333333333333</v>
          </cell>
        </row>
        <row r="12">
          <cell r="A12" t="str">
            <v>窦一帆</v>
          </cell>
          <cell r="B12">
            <v>82</v>
          </cell>
          <cell r="C12">
            <v>83</v>
          </cell>
          <cell r="D12">
            <v>83</v>
          </cell>
          <cell r="E12">
            <v>82.6666666666667</v>
          </cell>
        </row>
        <row r="13">
          <cell r="A13" t="str">
            <v>刘可欣</v>
          </cell>
          <cell r="B13">
            <v>76</v>
          </cell>
          <cell r="C13">
            <v>76</v>
          </cell>
          <cell r="D13">
            <v>75</v>
          </cell>
          <cell r="E13">
            <v>75.6666666666667</v>
          </cell>
        </row>
        <row r="14">
          <cell r="A14" t="str">
            <v>胡颖</v>
          </cell>
          <cell r="B14">
            <v>76</v>
          </cell>
          <cell r="C14">
            <v>75</v>
          </cell>
          <cell r="D14">
            <v>74</v>
          </cell>
          <cell r="E14">
            <v>75</v>
          </cell>
        </row>
        <row r="15">
          <cell r="A15" t="str">
            <v>陈金莹</v>
          </cell>
          <cell r="B15">
            <v>75</v>
          </cell>
          <cell r="C15">
            <v>73</v>
          </cell>
          <cell r="D15">
            <v>73</v>
          </cell>
          <cell r="E15">
            <v>73.6666666666667</v>
          </cell>
        </row>
        <row r="16">
          <cell r="A16" t="str">
            <v>刘雪伊</v>
          </cell>
          <cell r="B16">
            <v>74</v>
          </cell>
          <cell r="C16">
            <v>74</v>
          </cell>
          <cell r="D16">
            <v>73</v>
          </cell>
          <cell r="E16">
            <v>73.6666666666667</v>
          </cell>
        </row>
      </sheetData>
      <sheetData sheetId="5" refreshError="1"/>
      <sheetData sheetId="6" refreshError="1">
        <row r="3">
          <cell r="B3" t="str">
            <v>赖文怡</v>
          </cell>
          <cell r="C3" t="str">
            <v>岗位1</v>
          </cell>
          <cell r="D3">
            <v>91.3333333333333</v>
          </cell>
          <cell r="E3">
            <v>45.6666666666667</v>
          </cell>
          <cell r="F3">
            <v>84.2</v>
          </cell>
          <cell r="G3">
            <v>42.1</v>
          </cell>
          <cell r="H3">
            <v>87.7666666666667</v>
          </cell>
        </row>
        <row r="4">
          <cell r="B4" t="str">
            <v>林丹平</v>
          </cell>
          <cell r="C4" t="str">
            <v>岗位1</v>
          </cell>
          <cell r="D4">
            <v>81</v>
          </cell>
          <cell r="E4">
            <v>40.5</v>
          </cell>
          <cell r="F4">
            <v>54.4</v>
          </cell>
          <cell r="G4">
            <v>27.2</v>
          </cell>
          <cell r="H4">
            <v>67.7</v>
          </cell>
        </row>
        <row r="5">
          <cell r="B5" t="str">
            <v>郭春龙</v>
          </cell>
          <cell r="C5" t="str">
            <v>岗位1</v>
          </cell>
          <cell r="D5">
            <v>79</v>
          </cell>
          <cell r="E5">
            <v>39.5</v>
          </cell>
          <cell r="F5">
            <v>50.4</v>
          </cell>
          <cell r="G5">
            <v>25.2</v>
          </cell>
          <cell r="H5">
            <v>64.7</v>
          </cell>
        </row>
        <row r="6">
          <cell r="B6" t="str">
            <v>冯湘</v>
          </cell>
          <cell r="C6" t="str">
            <v>岗位2</v>
          </cell>
          <cell r="D6">
            <v>92.3333333333333</v>
          </cell>
          <cell r="E6">
            <v>46.1666666666667</v>
          </cell>
          <cell r="F6">
            <v>82.6</v>
          </cell>
          <cell r="G6">
            <v>41.3</v>
          </cell>
          <cell r="H6">
            <v>87.4666666666666</v>
          </cell>
        </row>
        <row r="7">
          <cell r="B7" t="str">
            <v>窦一帆</v>
          </cell>
          <cell r="C7" t="str">
            <v>岗位2</v>
          </cell>
          <cell r="D7">
            <v>82.6666666666667</v>
          </cell>
          <cell r="E7">
            <v>41.3333333333333</v>
          </cell>
          <cell r="F7">
            <v>85.4</v>
          </cell>
          <cell r="G7">
            <v>42.7</v>
          </cell>
          <cell r="H7">
            <v>84.0333333333334</v>
          </cell>
        </row>
        <row r="8">
          <cell r="B8" t="str">
            <v>刘可欣</v>
          </cell>
          <cell r="C8" t="str">
            <v>岗位2</v>
          </cell>
          <cell r="D8">
            <v>75.6666666666667</v>
          </cell>
          <cell r="E8">
            <v>37.8333333333333</v>
          </cell>
          <cell r="F8">
            <v>84.2</v>
          </cell>
          <cell r="G8">
            <v>42.1</v>
          </cell>
          <cell r="H8">
            <v>79.9333333333334</v>
          </cell>
        </row>
        <row r="9">
          <cell r="B9" t="str">
            <v>林海佳</v>
          </cell>
          <cell r="C9" t="str">
            <v>岗位2</v>
          </cell>
          <cell r="D9">
            <v>85.6666666666667</v>
          </cell>
          <cell r="E9">
            <v>42.8333333333333</v>
          </cell>
          <cell r="F9">
            <v>73.4</v>
          </cell>
          <cell r="G9">
            <v>36.7</v>
          </cell>
          <cell r="H9">
            <v>79.5333333333334</v>
          </cell>
        </row>
        <row r="10">
          <cell r="B10" t="str">
            <v>胡颖</v>
          </cell>
          <cell r="C10" t="str">
            <v>岗位2</v>
          </cell>
          <cell r="D10">
            <v>75</v>
          </cell>
          <cell r="E10">
            <v>37.5</v>
          </cell>
          <cell r="F10">
            <v>73.3</v>
          </cell>
          <cell r="G10">
            <v>36.65</v>
          </cell>
          <cell r="H10">
            <v>74.15</v>
          </cell>
        </row>
        <row r="11">
          <cell r="B11" t="str">
            <v>邱梦琦</v>
          </cell>
          <cell r="C11" t="str">
            <v>岗位2</v>
          </cell>
          <cell r="D11">
            <v>83.3333333333333</v>
          </cell>
          <cell r="E11">
            <v>41.6666666666667</v>
          </cell>
          <cell r="F11">
            <v>61.8</v>
          </cell>
          <cell r="G11">
            <v>30.9</v>
          </cell>
          <cell r="H11">
            <v>72.5666666666666</v>
          </cell>
        </row>
        <row r="12">
          <cell r="B12" t="str">
            <v>陈金莹</v>
          </cell>
          <cell r="C12" t="str">
            <v>岗位2</v>
          </cell>
          <cell r="D12">
            <v>73.6666666666667</v>
          </cell>
          <cell r="E12">
            <v>36.8333333333333</v>
          </cell>
          <cell r="F12">
            <v>69.8</v>
          </cell>
          <cell r="G12">
            <v>34.9</v>
          </cell>
          <cell r="H12">
            <v>71.7333333333333</v>
          </cell>
        </row>
        <row r="13">
          <cell r="B13" t="str">
            <v>刘雪伊</v>
          </cell>
          <cell r="C13" t="str">
            <v>岗位2</v>
          </cell>
          <cell r="D13">
            <v>73.67</v>
          </cell>
          <cell r="E13">
            <v>36.835</v>
          </cell>
          <cell r="F13">
            <v>62.6</v>
          </cell>
          <cell r="G13">
            <v>31.3</v>
          </cell>
          <cell r="H13">
            <v>68.135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Q17" sqref="Q17"/>
    </sheetView>
  </sheetViews>
  <sheetFormatPr defaultColWidth="9" defaultRowHeight="14.25" outlineLevelCol="7"/>
  <cols>
    <col min="2" max="2" width="13.25" customWidth="1"/>
    <col min="3" max="3" width="13.625" customWidth="1"/>
  </cols>
  <sheetData>
    <row r="1" ht="28.5" spans="1:8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0" t="s">
        <v>7</v>
      </c>
    </row>
    <row r="2" spans="1:8">
      <c r="A2" s="12">
        <v>1</v>
      </c>
      <c r="B2" s="12"/>
      <c r="C2" s="12"/>
      <c r="D2" s="12" t="s">
        <v>8</v>
      </c>
      <c r="E2" s="13">
        <v>92</v>
      </c>
      <c r="F2" s="12">
        <v>84.4</v>
      </c>
      <c r="G2" s="12">
        <f>E2*40%+F2*60%</f>
        <v>87.44</v>
      </c>
      <c r="H2" s="14">
        <v>1</v>
      </c>
    </row>
    <row r="3" spans="1:8">
      <c r="A3" s="12">
        <v>2</v>
      </c>
      <c r="B3" s="12"/>
      <c r="C3" s="12"/>
      <c r="D3" s="12" t="s">
        <v>8</v>
      </c>
      <c r="E3" s="13">
        <v>85</v>
      </c>
      <c r="F3" s="12">
        <v>86.4</v>
      </c>
      <c r="G3" s="12">
        <f t="shared" ref="G3:G17" si="0">E3*40%+F3*60%</f>
        <v>85.84</v>
      </c>
      <c r="H3" s="14">
        <v>2</v>
      </c>
    </row>
    <row r="4" spans="1:8">
      <c r="A4" s="12">
        <v>3</v>
      </c>
      <c r="B4" s="12"/>
      <c r="C4" s="12"/>
      <c r="D4" s="12" t="s">
        <v>8</v>
      </c>
      <c r="E4" s="13">
        <v>90</v>
      </c>
      <c r="F4" s="12">
        <v>82.4</v>
      </c>
      <c r="G4" s="12">
        <f t="shared" si="0"/>
        <v>85.44</v>
      </c>
      <c r="H4" s="14">
        <v>3</v>
      </c>
    </row>
    <row r="5" spans="1:8">
      <c r="A5" s="12">
        <v>4</v>
      </c>
      <c r="B5" s="12"/>
      <c r="C5" s="12"/>
      <c r="D5" s="12" t="s">
        <v>8</v>
      </c>
      <c r="E5" s="13">
        <v>77</v>
      </c>
      <c r="F5" s="12">
        <v>89</v>
      </c>
      <c r="G5" s="12">
        <f t="shared" si="0"/>
        <v>84.2</v>
      </c>
      <c r="H5" s="14">
        <v>4</v>
      </c>
    </row>
    <row r="6" spans="1:8">
      <c r="A6" s="12">
        <v>5</v>
      </c>
      <c r="B6" s="12"/>
      <c r="C6" s="12"/>
      <c r="D6" s="12" t="s">
        <v>8</v>
      </c>
      <c r="E6" s="13">
        <v>88</v>
      </c>
      <c r="F6" s="12">
        <v>79.6</v>
      </c>
      <c r="G6" s="12">
        <f t="shared" si="0"/>
        <v>82.96</v>
      </c>
      <c r="H6" s="14">
        <v>5</v>
      </c>
    </row>
    <row r="7" spans="1:8">
      <c r="A7" s="12">
        <v>6</v>
      </c>
      <c r="B7" s="12"/>
      <c r="C7" s="12"/>
      <c r="D7" s="12" t="s">
        <v>8</v>
      </c>
      <c r="E7" s="13">
        <v>77.5</v>
      </c>
      <c r="F7" s="12">
        <v>77.4</v>
      </c>
      <c r="G7" s="12">
        <f t="shared" si="0"/>
        <v>77.44</v>
      </c>
      <c r="H7" s="14">
        <v>6</v>
      </c>
    </row>
    <row r="8" spans="1:8">
      <c r="A8" s="12">
        <v>7</v>
      </c>
      <c r="B8" s="12"/>
      <c r="C8" s="12"/>
      <c r="D8" s="12" t="s">
        <v>8</v>
      </c>
      <c r="E8" s="13">
        <v>73.5</v>
      </c>
      <c r="F8" s="12">
        <v>76.2</v>
      </c>
      <c r="G8" s="12">
        <f t="shared" si="0"/>
        <v>75.12</v>
      </c>
      <c r="H8" s="14">
        <v>7</v>
      </c>
    </row>
    <row r="9" spans="1:8">
      <c r="A9" s="12">
        <v>8</v>
      </c>
      <c r="B9" s="12"/>
      <c r="C9" s="12"/>
      <c r="D9" s="12" t="s">
        <v>8</v>
      </c>
      <c r="E9" s="13">
        <v>68</v>
      </c>
      <c r="F9" s="12">
        <v>79.4</v>
      </c>
      <c r="G9" s="12">
        <f t="shared" si="0"/>
        <v>74.84</v>
      </c>
      <c r="H9" s="14">
        <v>8</v>
      </c>
    </row>
    <row r="10" spans="1:8">
      <c r="A10" s="12">
        <v>9</v>
      </c>
      <c r="B10" s="12"/>
      <c r="C10" s="12"/>
      <c r="D10" s="12" t="s">
        <v>8</v>
      </c>
      <c r="E10" s="13">
        <v>65.5</v>
      </c>
      <c r="F10" s="12">
        <v>79.6</v>
      </c>
      <c r="G10" s="12">
        <f t="shared" si="0"/>
        <v>73.96</v>
      </c>
      <c r="H10" s="14">
        <v>9</v>
      </c>
    </row>
    <row r="11" spans="1:8">
      <c r="A11" s="12">
        <v>10</v>
      </c>
      <c r="B11" s="12"/>
      <c r="C11" s="12"/>
      <c r="D11" s="12" t="s">
        <v>8</v>
      </c>
      <c r="E11" s="13">
        <v>67.5</v>
      </c>
      <c r="F11" s="12">
        <v>76.4</v>
      </c>
      <c r="G11" s="12">
        <f t="shared" si="0"/>
        <v>72.84</v>
      </c>
      <c r="H11" s="14">
        <v>10</v>
      </c>
    </row>
    <row r="12" spans="1:8">
      <c r="A12" s="12">
        <v>11</v>
      </c>
      <c r="B12" s="12"/>
      <c r="C12" s="12"/>
      <c r="D12" s="12" t="s">
        <v>8</v>
      </c>
      <c r="E12" s="13">
        <v>61</v>
      </c>
      <c r="F12" s="12">
        <v>79.4</v>
      </c>
      <c r="G12" s="12">
        <f t="shared" si="0"/>
        <v>72.04</v>
      </c>
      <c r="H12" s="14">
        <v>11</v>
      </c>
    </row>
    <row r="13" spans="1:8">
      <c r="A13" s="12">
        <v>12</v>
      </c>
      <c r="B13" s="12"/>
      <c r="C13" s="12"/>
      <c r="D13" s="12" t="s">
        <v>8</v>
      </c>
      <c r="E13" s="13">
        <v>67</v>
      </c>
      <c r="F13" s="12">
        <v>74</v>
      </c>
      <c r="G13" s="12">
        <f t="shared" si="0"/>
        <v>71.2</v>
      </c>
      <c r="H13" s="14">
        <v>12</v>
      </c>
    </row>
    <row r="14" spans="1:8">
      <c r="A14" s="12">
        <v>13</v>
      </c>
      <c r="B14" s="12"/>
      <c r="C14" s="12"/>
      <c r="D14" s="12" t="s">
        <v>8</v>
      </c>
      <c r="E14" s="13">
        <v>62</v>
      </c>
      <c r="F14" s="12">
        <v>76.8</v>
      </c>
      <c r="G14" s="12">
        <f t="shared" si="0"/>
        <v>70.88</v>
      </c>
      <c r="H14" s="14">
        <v>13</v>
      </c>
    </row>
    <row r="15" spans="1:8">
      <c r="A15" s="12">
        <v>14</v>
      </c>
      <c r="B15" s="12"/>
      <c r="C15" s="12"/>
      <c r="D15" s="12" t="s">
        <v>8</v>
      </c>
      <c r="E15" s="13">
        <v>65</v>
      </c>
      <c r="F15" s="12">
        <v>72</v>
      </c>
      <c r="G15" s="12">
        <f t="shared" si="0"/>
        <v>69.2</v>
      </c>
      <c r="H15" s="14">
        <v>14</v>
      </c>
    </row>
    <row r="16" spans="1:8">
      <c r="A16" s="12">
        <v>15</v>
      </c>
      <c r="B16" s="12"/>
      <c r="C16" s="12"/>
      <c r="D16" s="12" t="s">
        <v>8</v>
      </c>
      <c r="E16" s="13">
        <v>64</v>
      </c>
      <c r="F16" s="12">
        <v>72.4</v>
      </c>
      <c r="G16" s="12">
        <f t="shared" si="0"/>
        <v>69.04</v>
      </c>
      <c r="H16" s="14">
        <v>15</v>
      </c>
    </row>
    <row r="17" spans="1:8">
      <c r="A17" s="12">
        <v>16</v>
      </c>
      <c r="B17" s="12"/>
      <c r="C17" s="12"/>
      <c r="D17" s="12" t="s">
        <v>8</v>
      </c>
      <c r="E17" s="13">
        <v>61</v>
      </c>
      <c r="F17" s="12">
        <v>73.4</v>
      </c>
      <c r="G17" s="12">
        <f t="shared" si="0"/>
        <v>68.44</v>
      </c>
      <c r="H17" s="14">
        <v>16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topLeftCell="A6" workbookViewId="0">
      <selection activeCell="L8" sqref="L8"/>
    </sheetView>
  </sheetViews>
  <sheetFormatPr defaultColWidth="9" defaultRowHeight="14.25"/>
  <cols>
    <col min="1" max="1" width="17.5" customWidth="1"/>
    <col min="2" max="2" width="31.75" style="1" customWidth="1"/>
    <col min="3" max="3" width="16.875" customWidth="1"/>
    <col min="4" max="4" width="24.25" customWidth="1"/>
    <col min="5" max="5" width="17" style="2" customWidth="1"/>
    <col min="6" max="6" width="22" style="2" customWidth="1"/>
    <col min="7" max="7" width="12.625" style="2"/>
    <col min="9" max="9" width="16" customWidth="1"/>
  </cols>
  <sheetData>
    <row r="1" ht="76" customHeight="1" spans="1:9">
      <c r="A1" s="3" t="s">
        <v>9</v>
      </c>
      <c r="B1" s="3"/>
      <c r="C1" s="3"/>
      <c r="D1" s="3"/>
      <c r="E1" s="4"/>
      <c r="F1" s="4"/>
      <c r="G1" s="4"/>
      <c r="H1" s="3"/>
      <c r="I1" s="3"/>
    </row>
    <row r="2" ht="30" customHeight="1" spans="1:9">
      <c r="A2" s="5" t="s">
        <v>0</v>
      </c>
      <c r="B2" s="6" t="s">
        <v>10</v>
      </c>
      <c r="C2" s="6" t="s">
        <v>11</v>
      </c>
      <c r="D2" s="6" t="s">
        <v>12</v>
      </c>
      <c r="E2" s="7" t="s">
        <v>4</v>
      </c>
      <c r="F2" s="7" t="s">
        <v>5</v>
      </c>
      <c r="G2" s="7" t="s">
        <v>6</v>
      </c>
      <c r="H2" s="5" t="s">
        <v>7</v>
      </c>
      <c r="I2" s="5" t="s">
        <v>13</v>
      </c>
    </row>
    <row r="3" ht="30" customHeight="1" spans="1:9">
      <c r="A3" s="8">
        <v>1</v>
      </c>
      <c r="B3" s="8" t="s">
        <v>14</v>
      </c>
      <c r="C3" s="8" t="str">
        <f>VLOOKUP($B$3:$B$14,[1]Sheet2!A$6:C$19,2,0)</f>
        <v>女</v>
      </c>
      <c r="D3" s="8" t="s">
        <v>15</v>
      </c>
      <c r="E3" s="9">
        <f>VLOOKUP($B$3:$B$14,'[2]笔试成绩汇总表 (2024.6.17)'!A$3:E$16,5,0)</f>
        <v>91.3333333333333</v>
      </c>
      <c r="F3" s="8">
        <f>VLOOKUP($B$3:$B$14,'[2]笔试面试总成绩 (2024.6.13)'!B$3:F$13,5,0)</f>
        <v>84.2</v>
      </c>
      <c r="G3" s="9">
        <f>VLOOKUP($B$3:$B$14,'[2]笔试面试总成绩 (2024.6.13)'!B$3:H$13,7,0)</f>
        <v>87.7666666666667</v>
      </c>
      <c r="H3" s="8">
        <v>1</v>
      </c>
      <c r="I3" s="8" t="s">
        <v>16</v>
      </c>
    </row>
    <row r="4" ht="30" customHeight="1" spans="1:9">
      <c r="A4" s="8">
        <v>2</v>
      </c>
      <c r="B4" s="8" t="s">
        <v>17</v>
      </c>
      <c r="C4" s="8" t="str">
        <f>VLOOKUP($B$3:$B$14,[1]Sheet2!A$6:C$19,2,0)</f>
        <v>男</v>
      </c>
      <c r="D4" s="8" t="s">
        <v>18</v>
      </c>
      <c r="E4" s="9">
        <f>VLOOKUP($B$3:$B$14,'[2]笔试成绩汇总表 (2024.6.17)'!A$3:E$16,5,0)</f>
        <v>81</v>
      </c>
      <c r="F4" s="8">
        <f>VLOOKUP($B$3:$B$14,'[2]笔试面试总成绩 (2024.6.13)'!B$3:F$13,5,0)</f>
        <v>54.4</v>
      </c>
      <c r="G4" s="9">
        <f>VLOOKUP($B$3:$B$14,'[2]笔试面试总成绩 (2024.6.13)'!B$3:H$13,7,0)</f>
        <v>67.7</v>
      </c>
      <c r="H4" s="8"/>
      <c r="I4" s="8"/>
    </row>
    <row r="5" ht="30" customHeight="1" spans="1:9">
      <c r="A5" s="8">
        <v>3</v>
      </c>
      <c r="B5" s="8" t="s">
        <v>19</v>
      </c>
      <c r="C5" s="8" t="str">
        <f>VLOOKUP($B$3:$B$14,[1]Sheet2!A$6:C$19,2,0)</f>
        <v>男</v>
      </c>
      <c r="D5" s="8" t="s">
        <v>20</v>
      </c>
      <c r="E5" s="9">
        <f>VLOOKUP($B$3:$B$14,'[2]笔试成绩汇总表 (2024.6.17)'!A$3:E$16,5,0)</f>
        <v>79</v>
      </c>
      <c r="F5" s="8">
        <f>VLOOKUP($B$3:$B$14,'[2]笔试面试总成绩 (2024.6.13)'!B$3:F$13,5,0)</f>
        <v>50.4</v>
      </c>
      <c r="G5" s="9">
        <f>VLOOKUP($B$3:$B$14,'[2]笔试面试总成绩 (2024.6.13)'!B$3:H$13,7,0)</f>
        <v>64.7</v>
      </c>
      <c r="H5" s="8"/>
      <c r="I5" s="8"/>
    </row>
    <row r="6" ht="30" customHeight="1" spans="1:9">
      <c r="A6" s="8">
        <v>4</v>
      </c>
      <c r="B6" s="8" t="s">
        <v>21</v>
      </c>
      <c r="C6" s="8" t="str">
        <f>VLOOKUP($B$3:$B$14,[1]Sheet2!A$6:C$19,2,0)</f>
        <v>女</v>
      </c>
      <c r="D6" s="8" t="s">
        <v>22</v>
      </c>
      <c r="E6" s="9">
        <f>VLOOKUP($B$3:$B$14,'[2]笔试成绩汇总表 (2024.6.17)'!A$3:E$16,5,0)</f>
        <v>85.3333333333333</v>
      </c>
      <c r="F6" s="8" t="s">
        <v>23</v>
      </c>
      <c r="G6" s="9">
        <v>42.67</v>
      </c>
      <c r="H6" s="8"/>
      <c r="I6" s="8"/>
    </row>
    <row r="7" ht="30" customHeight="1" spans="1:9">
      <c r="A7" s="8">
        <v>1</v>
      </c>
      <c r="B7" s="8" t="s">
        <v>24</v>
      </c>
      <c r="C7" s="8" t="str">
        <f>VLOOKUP($B$3:$B$14,[1]Sheet2!A$6:C$19,2,0)</f>
        <v>女</v>
      </c>
      <c r="D7" s="8" t="s">
        <v>25</v>
      </c>
      <c r="E7" s="9">
        <f>VLOOKUP($B$3:$B$14,'[2]笔试成绩汇总表 (2024.6.17)'!A$3:E$16,5,0)</f>
        <v>92.3333333333333</v>
      </c>
      <c r="F7" s="8">
        <f>VLOOKUP($B$3:$B$14,'[2]笔试面试总成绩 (2024.6.13)'!B$3:F$13,5,0)</f>
        <v>82.6</v>
      </c>
      <c r="G7" s="9">
        <f>VLOOKUP($B$3:$B$14,'[2]笔试面试总成绩 (2024.6.13)'!B$3:H$13,7,0)</f>
        <v>87.4666666666666</v>
      </c>
      <c r="H7" s="8">
        <v>1</v>
      </c>
      <c r="I7" s="8" t="s">
        <v>16</v>
      </c>
    </row>
    <row r="8" ht="30" customHeight="1" spans="1:9">
      <c r="A8" s="8">
        <v>2</v>
      </c>
      <c r="B8" s="8" t="s">
        <v>26</v>
      </c>
      <c r="C8" s="8" t="str">
        <f>VLOOKUP($B$3:$B$14,[1]Sheet2!A$6:C$19,2,0)</f>
        <v>女</v>
      </c>
      <c r="D8" s="8" t="s">
        <v>27</v>
      </c>
      <c r="E8" s="9">
        <f>VLOOKUP($B$3:$B$14,'[2]笔试成绩汇总表 (2024.6.17)'!A$3:E$16,5,0)</f>
        <v>82.6666666666667</v>
      </c>
      <c r="F8" s="8">
        <f>VLOOKUP($B$3:$B$14,'[2]笔试面试总成绩 (2024.6.13)'!B$3:F$13,5,0)</f>
        <v>85.4</v>
      </c>
      <c r="G8" s="9">
        <f>VLOOKUP($B$3:$B$14,'[2]笔试面试总成绩 (2024.6.13)'!B$3:H$13,7,0)</f>
        <v>84.0333333333334</v>
      </c>
      <c r="H8" s="8">
        <v>2</v>
      </c>
      <c r="I8" s="8" t="s">
        <v>16</v>
      </c>
    </row>
    <row r="9" ht="30" customHeight="1" spans="1:9">
      <c r="A9" s="8">
        <v>3</v>
      </c>
      <c r="B9" s="8" t="s">
        <v>28</v>
      </c>
      <c r="C9" s="8" t="str">
        <f>VLOOKUP($B$3:$B$14,[1]Sheet2!A$6:C$19,2,0)</f>
        <v>女</v>
      </c>
      <c r="D9" s="8" t="s">
        <v>29</v>
      </c>
      <c r="E9" s="9">
        <f>VLOOKUP($B$3:$B$14,'[2]笔试成绩汇总表 (2024.6.17)'!A$3:E$16,5,0)</f>
        <v>75.6666666666667</v>
      </c>
      <c r="F9" s="8">
        <f>VLOOKUP($B$3:$B$14,'[2]笔试面试总成绩 (2024.6.13)'!B$3:F$13,5,0)</f>
        <v>84.2</v>
      </c>
      <c r="G9" s="9">
        <f>VLOOKUP($B$3:$B$14,'[2]笔试面试总成绩 (2024.6.13)'!B$3:H$13,7,0)</f>
        <v>79.9333333333334</v>
      </c>
      <c r="H9" s="8"/>
      <c r="I9" s="8"/>
    </row>
    <row r="10" ht="30" customHeight="1" spans="1:9">
      <c r="A10" s="8">
        <v>4</v>
      </c>
      <c r="B10" s="8" t="s">
        <v>30</v>
      </c>
      <c r="C10" s="8" t="str">
        <f>VLOOKUP($B$3:$B$14,[1]Sheet2!A$6:C$19,2,0)</f>
        <v>男</v>
      </c>
      <c r="D10" s="8" t="s">
        <v>31</v>
      </c>
      <c r="E10" s="9">
        <f>VLOOKUP($B$3:$B$14,'[2]笔试成绩汇总表 (2024.6.17)'!A$3:E$16,5,0)</f>
        <v>85.6666666666667</v>
      </c>
      <c r="F10" s="8">
        <f>VLOOKUP($B$3:$B$14,'[2]笔试面试总成绩 (2024.6.13)'!B$3:F$13,5,0)</f>
        <v>73.4</v>
      </c>
      <c r="G10" s="9">
        <f>VLOOKUP($B$3:$B$14,'[2]笔试面试总成绩 (2024.6.13)'!B$3:H$13,7,0)</f>
        <v>79.5333333333334</v>
      </c>
      <c r="H10" s="8"/>
      <c r="I10" s="8"/>
    </row>
    <row r="11" ht="30" customHeight="1" spans="1:9">
      <c r="A11" s="8">
        <v>5</v>
      </c>
      <c r="B11" s="8" t="s">
        <v>32</v>
      </c>
      <c r="C11" s="8" t="str">
        <f>VLOOKUP($B$3:$B$14,[1]Sheet2!A$6:C$19,2,0)</f>
        <v>女</v>
      </c>
      <c r="D11" s="8" t="s">
        <v>33</v>
      </c>
      <c r="E11" s="9">
        <f>VLOOKUP($B$3:$B$14,'[2]笔试成绩汇总表 (2024.6.17)'!A$3:E$16,5,0)</f>
        <v>75</v>
      </c>
      <c r="F11" s="8">
        <f>VLOOKUP($B$3:$B$14,'[2]笔试面试总成绩 (2024.6.13)'!B$3:F$13,5,0)</f>
        <v>73.3</v>
      </c>
      <c r="G11" s="9">
        <f>VLOOKUP($B$3:$B$14,'[2]笔试面试总成绩 (2024.6.13)'!B$3:H$13,7,0)</f>
        <v>74.15</v>
      </c>
      <c r="H11" s="8"/>
      <c r="I11" s="8"/>
    </row>
    <row r="12" ht="30" customHeight="1" spans="1:9">
      <c r="A12" s="8">
        <v>6</v>
      </c>
      <c r="B12" s="8" t="s">
        <v>34</v>
      </c>
      <c r="C12" s="8" t="str">
        <f>VLOOKUP($B$3:$B$14,[1]Sheet2!A$6:C$19,2,0)</f>
        <v>女</v>
      </c>
      <c r="D12" s="8" t="s">
        <v>35</v>
      </c>
      <c r="E12" s="9">
        <f>VLOOKUP($B$3:$B$14,'[2]笔试成绩汇总表 (2024.6.17)'!A$3:E$16,5,0)</f>
        <v>83.3333333333333</v>
      </c>
      <c r="F12" s="8">
        <f>VLOOKUP($B$3:$B$14,'[2]笔试面试总成绩 (2024.6.13)'!B$3:F$13,5,0)</f>
        <v>61.8</v>
      </c>
      <c r="G12" s="9">
        <f>VLOOKUP($B$3:$B$14,'[2]笔试面试总成绩 (2024.6.13)'!B$3:H$13,7,0)</f>
        <v>72.5666666666666</v>
      </c>
      <c r="H12" s="8"/>
      <c r="I12" s="8"/>
    </row>
    <row r="13" ht="30" customHeight="1" spans="1:9">
      <c r="A13" s="8">
        <v>7</v>
      </c>
      <c r="B13" s="8" t="s">
        <v>36</v>
      </c>
      <c r="C13" s="8" t="str">
        <f>VLOOKUP($B$3:$B$14,[1]Sheet2!A$6:C$19,2,0)</f>
        <v>女</v>
      </c>
      <c r="D13" s="8" t="s">
        <v>37</v>
      </c>
      <c r="E13" s="9">
        <f>VLOOKUP($B$3:$B$14,'[2]笔试成绩汇总表 (2024.6.17)'!A$3:E$16,5,0)</f>
        <v>73.6666666666667</v>
      </c>
      <c r="F13" s="8">
        <f>VLOOKUP($B$3:$B$14,'[2]笔试面试总成绩 (2024.6.13)'!B$3:F$13,5,0)</f>
        <v>69.8</v>
      </c>
      <c r="G13" s="9">
        <f>VLOOKUP($B$3:$B$14,'[2]笔试面试总成绩 (2024.6.13)'!B$3:H$13,7,0)</f>
        <v>71.7333333333333</v>
      </c>
      <c r="H13" s="8"/>
      <c r="I13" s="8"/>
    </row>
    <row r="14" ht="30" customHeight="1" spans="1:9">
      <c r="A14" s="8">
        <v>8</v>
      </c>
      <c r="B14" s="8" t="s">
        <v>38</v>
      </c>
      <c r="C14" s="8" t="str">
        <f>VLOOKUP($B$3:$B$14,[1]Sheet2!A$6:C$19,2,0)</f>
        <v>女</v>
      </c>
      <c r="D14" s="8" t="s">
        <v>39</v>
      </c>
      <c r="E14" s="9">
        <f>VLOOKUP($B$3:$B$14,'[2]笔试成绩汇总表 (2024.6.17)'!A$3:E$16,5,0)</f>
        <v>73.6666666666667</v>
      </c>
      <c r="F14" s="8">
        <f>VLOOKUP($B$3:$B$14,'[2]笔试面试总成绩 (2024.6.13)'!B$3:F$13,5,0)</f>
        <v>62.6</v>
      </c>
      <c r="G14" s="9">
        <f>VLOOKUP($B$3:$B$14,'[2]笔试面试总成绩 (2024.6.13)'!B$3:H$13,7,0)</f>
        <v>68.135</v>
      </c>
      <c r="H14" s="8"/>
      <c r="I14" s="8"/>
    </row>
    <row r="15" ht="30" customHeight="1" spans="1:9">
      <c r="A15" s="8">
        <v>9</v>
      </c>
      <c r="B15" s="8" t="s">
        <v>40</v>
      </c>
      <c r="C15" s="8" t="s">
        <v>41</v>
      </c>
      <c r="D15" s="8" t="s">
        <v>42</v>
      </c>
      <c r="E15" s="9">
        <v>87.67</v>
      </c>
      <c r="F15" s="8" t="s">
        <v>23</v>
      </c>
      <c r="G15" s="9">
        <v>43.84</v>
      </c>
      <c r="H15" s="8"/>
      <c r="I15" s="8"/>
    </row>
    <row r="16" ht="30" customHeight="1" spans="1:9">
      <c r="A16" s="8">
        <v>10</v>
      </c>
      <c r="B16" s="8" t="s">
        <v>43</v>
      </c>
      <c r="C16" s="8" t="s">
        <v>41</v>
      </c>
      <c r="D16" s="8" t="s">
        <v>44</v>
      </c>
      <c r="E16" s="9">
        <v>83.67</v>
      </c>
      <c r="F16" s="8" t="s">
        <v>23</v>
      </c>
      <c r="G16" s="9">
        <v>41.84</v>
      </c>
      <c r="H16" s="8"/>
      <c r="I16" s="8"/>
    </row>
  </sheetData>
  <mergeCells count="1">
    <mergeCell ref="A1:I1"/>
  </mergeCells>
  <pageMargins left="0.75" right="0.75" top="1" bottom="1" header="0.51" footer="0.51"/>
  <pageSetup paperSize="9" scale="7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涟漪1383395958</cp:lastModifiedBy>
  <dcterms:created xsi:type="dcterms:W3CDTF">2019-12-10T15:14:00Z</dcterms:created>
  <dcterms:modified xsi:type="dcterms:W3CDTF">2024-07-04T07:29:33Z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C213E424FA77E072580086667269243A</vt:lpwstr>
  </property>
</Properties>
</file>