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225"/>
  </bookViews>
  <sheets>
    <sheet name="总成绩" sheetId="1" r:id="rId1"/>
  </sheets>
  <externalReferences>
    <externalReference r:id="rId2"/>
    <externalReference r:id="rId3"/>
  </externalReferences>
  <definedNames>
    <definedName name="_xlnm._FilterDatabase" localSheetId="0" hidden="1">总成绩!$A$2:$XEZ$16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<sst xmlns="http://schemas.openxmlformats.org/spreadsheetml/2006/main" count="50" uniqueCount="38">
  <si>
    <t>深圳市优才人力资源有限公司公开招聘聘员
（派遣至龙岗区教育局）
总成绩汇总表</t>
  </si>
  <si>
    <t>职位名称</t>
  </si>
  <si>
    <t>姓名</t>
  </si>
  <si>
    <t>证件号码</t>
  </si>
  <si>
    <t>性别</t>
  </si>
  <si>
    <t>面试成绩</t>
  </si>
  <si>
    <t>总成绩</t>
  </si>
  <si>
    <t>排名</t>
  </si>
  <si>
    <t>备注</t>
  </si>
  <si>
    <t>综合事务辅助管理岗位</t>
  </si>
  <si>
    <t>邱*贻</t>
  </si>
  <si>
    <t>4416****4X</t>
  </si>
  <si>
    <t>★</t>
  </si>
  <si>
    <t>严*菁</t>
  </si>
  <si>
    <t>4414****21</t>
  </si>
  <si>
    <t>李*</t>
  </si>
  <si>
    <t>4401****10</t>
  </si>
  <si>
    <t>赖*秀</t>
  </si>
  <si>
    <t>4418****47</t>
  </si>
  <si>
    <t>冯*</t>
  </si>
  <si>
    <t>4414****10</t>
  </si>
  <si>
    <t>罗*栋</t>
  </si>
  <si>
    <t>4415****10</t>
  </si>
  <si>
    <t>林*</t>
  </si>
  <si>
    <t>4403****11</t>
  </si>
  <si>
    <t>郑*欢</t>
  </si>
  <si>
    <t>4405****60</t>
  </si>
  <si>
    <t>邵*俐</t>
  </si>
  <si>
    <t>3604****6X</t>
  </si>
  <si>
    <t>叶*花</t>
  </si>
  <si>
    <t>4416****27</t>
  </si>
  <si>
    <t>周*添</t>
  </si>
  <si>
    <t>4405****51</t>
  </si>
  <si>
    <t>王*</t>
  </si>
  <si>
    <t>3601****2X</t>
  </si>
  <si>
    <t>潘*</t>
  </si>
  <si>
    <t>3607****13</t>
  </si>
  <si>
    <t>备注中带“★”者为进入体检人员。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</si>
</sst>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.&#25307;&#32856;\&#32856;&#21592;\&#25209;&#27425;\202312\&#38754;&#35797;\&#40857;&#23703;&#21306;&#25945;&#32946;&#23616;&#25253;&#21517;&#27719;&#24635;&#34920;20230105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YZY\WXWork Files\File\2024-01\&#25171;&#21360;&#29992;-&#25171;&#209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龙岗区教育局报名汇总表"/>
    </sheetNames>
    <sheetDataSet>
      <sheetData sheetId="0">
        <row r="3">
          <cell r="B3" t="str">
            <v>罗振栋</v>
          </cell>
          <cell r="C3" t="str">
            <v>441522199109078610</v>
          </cell>
          <cell r="D3" t="str">
            <v>男</v>
          </cell>
        </row>
        <row r="4">
          <cell r="B4" t="str">
            <v>詹宇业</v>
          </cell>
          <cell r="C4" t="str">
            <v>440804199605061132</v>
          </cell>
          <cell r="D4" t="str">
            <v>男</v>
          </cell>
        </row>
        <row r="5">
          <cell r="B5" t="str">
            <v>刘传港</v>
          </cell>
          <cell r="C5" t="str">
            <v>130535199710271719</v>
          </cell>
          <cell r="D5" t="str">
            <v>男</v>
          </cell>
        </row>
        <row r="6">
          <cell r="B6" t="str">
            <v>黄天娇</v>
          </cell>
          <cell r="C6" t="str">
            <v>450921199904263627</v>
          </cell>
          <cell r="D6" t="str">
            <v>女</v>
          </cell>
        </row>
        <row r="7">
          <cell r="B7" t="str">
            <v>邵敏俐</v>
          </cell>
          <cell r="C7" t="str">
            <v>36042819981017256X</v>
          </cell>
          <cell r="D7" t="str">
            <v>女</v>
          </cell>
        </row>
        <row r="8">
          <cell r="B8" t="str">
            <v>郑燕欢</v>
          </cell>
          <cell r="C8" t="str">
            <v>440582199612046160</v>
          </cell>
          <cell r="D8" t="str">
            <v>女</v>
          </cell>
        </row>
        <row r="9">
          <cell r="B9" t="str">
            <v>冯超</v>
          </cell>
          <cell r="C9" t="str">
            <v>441423200010032010</v>
          </cell>
          <cell r="D9" t="str">
            <v>男</v>
          </cell>
        </row>
        <row r="10">
          <cell r="B10" t="str">
            <v>潘路</v>
          </cell>
          <cell r="C10" t="str">
            <v>360734200108272113</v>
          </cell>
          <cell r="D10" t="str">
            <v>男</v>
          </cell>
        </row>
        <row r="11">
          <cell r="B11" t="str">
            <v>邱海涛</v>
          </cell>
          <cell r="C11" t="str">
            <v>440303200105106017</v>
          </cell>
          <cell r="D11" t="str">
            <v>男</v>
          </cell>
        </row>
        <row r="12">
          <cell r="B12" t="str">
            <v>林敏</v>
          </cell>
          <cell r="C12" t="str">
            <v>440307199607211511</v>
          </cell>
          <cell r="D12" t="str">
            <v>男</v>
          </cell>
        </row>
        <row r="13">
          <cell r="B13" t="str">
            <v>胡倩芸</v>
          </cell>
          <cell r="C13" t="str">
            <v>441421199502060423</v>
          </cell>
          <cell r="D13" t="str">
            <v>女</v>
          </cell>
        </row>
        <row r="14">
          <cell r="B14" t="str">
            <v>叶金花</v>
          </cell>
          <cell r="C14" t="str">
            <v>441621199903131027</v>
          </cell>
          <cell r="D14" t="str">
            <v>女</v>
          </cell>
        </row>
        <row r="15">
          <cell r="B15" t="str">
            <v>陈燕婷</v>
          </cell>
          <cell r="C15" t="str">
            <v>445281199912142447</v>
          </cell>
          <cell r="D15" t="str">
            <v>女</v>
          </cell>
        </row>
        <row r="16">
          <cell r="B16" t="str">
            <v>成妙丹</v>
          </cell>
          <cell r="C16" t="str">
            <v>440983199902168324</v>
          </cell>
          <cell r="D16" t="str">
            <v>女</v>
          </cell>
        </row>
        <row r="17">
          <cell r="B17" t="str">
            <v>樊昌进</v>
          </cell>
          <cell r="C17" t="str">
            <v>360124199807020037</v>
          </cell>
          <cell r="D17" t="str">
            <v>男</v>
          </cell>
        </row>
        <row r="18">
          <cell r="B18" t="str">
            <v>徐学峰</v>
          </cell>
          <cell r="C18" t="str">
            <v>230904199808311310</v>
          </cell>
          <cell r="D18" t="str">
            <v>男</v>
          </cell>
        </row>
        <row r="19">
          <cell r="B19" t="str">
            <v>余青青</v>
          </cell>
          <cell r="C19" t="str">
            <v>522124199912080842</v>
          </cell>
          <cell r="D19" t="str">
            <v>女</v>
          </cell>
        </row>
        <row r="20">
          <cell r="B20" t="str">
            <v>徐梦瑶</v>
          </cell>
          <cell r="C20" t="str">
            <v>211302199606300025</v>
          </cell>
          <cell r="D20" t="str">
            <v>女</v>
          </cell>
        </row>
        <row r="21">
          <cell r="B21" t="str">
            <v>王芳</v>
          </cell>
          <cell r="C21" t="str">
            <v>36012319930801092X</v>
          </cell>
          <cell r="D21" t="str">
            <v>女</v>
          </cell>
        </row>
        <row r="22">
          <cell r="B22" t="str">
            <v>周晋添</v>
          </cell>
          <cell r="C22" t="str">
            <v>440582199711182651</v>
          </cell>
          <cell r="D22" t="str">
            <v>男</v>
          </cell>
        </row>
        <row r="23">
          <cell r="B23" t="str">
            <v>钟青平</v>
          </cell>
          <cell r="C23" t="str">
            <v>440825198909030762</v>
          </cell>
          <cell r="D23" t="str">
            <v>女</v>
          </cell>
        </row>
        <row r="24">
          <cell r="B24" t="str">
            <v>严菁菁</v>
          </cell>
          <cell r="C24" t="str">
            <v>441423200105243021</v>
          </cell>
          <cell r="D24" t="str">
            <v>女</v>
          </cell>
        </row>
        <row r="25">
          <cell r="B25" t="str">
            <v>申倩瑜</v>
          </cell>
          <cell r="C25" t="str">
            <v>431281199703180425</v>
          </cell>
          <cell r="D25" t="str">
            <v>女</v>
          </cell>
        </row>
        <row r="26">
          <cell r="B26" t="str">
            <v>朱雁楠</v>
          </cell>
          <cell r="C26" t="str">
            <v>441502199801170610</v>
          </cell>
          <cell r="D26" t="str">
            <v>男</v>
          </cell>
        </row>
        <row r="27">
          <cell r="B27" t="str">
            <v>赖锦秀</v>
          </cell>
          <cell r="C27" t="str">
            <v>441823199601275547</v>
          </cell>
          <cell r="D27" t="str">
            <v>女</v>
          </cell>
        </row>
        <row r="28">
          <cell r="B28" t="str">
            <v>邱靖贻</v>
          </cell>
          <cell r="C28" t="str">
            <v>44160219980117174X</v>
          </cell>
          <cell r="D28" t="str">
            <v>女</v>
          </cell>
        </row>
        <row r="29">
          <cell r="B29" t="str">
            <v>吴颖</v>
          </cell>
          <cell r="C29" t="str">
            <v>450204199108141026</v>
          </cell>
          <cell r="D29" t="str">
            <v>女</v>
          </cell>
        </row>
        <row r="30">
          <cell r="B30" t="str">
            <v>李超</v>
          </cell>
          <cell r="C30" t="str">
            <v>440183199106080010</v>
          </cell>
          <cell r="D30" t="str">
            <v>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成绩汇总"/>
      <sheetName val="成绩统计"/>
      <sheetName val="草评"/>
      <sheetName val="正式"/>
    </sheetNames>
    <sheetDataSet>
      <sheetData sheetId="0" refreshError="1">
        <row r="5">
          <cell r="C5" t="str">
            <v>罗振栋</v>
          </cell>
          <cell r="D5">
            <v>82</v>
          </cell>
          <cell r="E5">
            <v>80</v>
          </cell>
          <cell r="F5">
            <v>85</v>
          </cell>
          <cell r="G5">
            <v>85</v>
          </cell>
          <cell r="H5">
            <v>85</v>
          </cell>
          <cell r="I5">
            <v>84</v>
          </cell>
        </row>
        <row r="6">
          <cell r="C6" t="str">
            <v>叶金花</v>
          </cell>
          <cell r="D6">
            <v>80</v>
          </cell>
          <cell r="E6">
            <v>80</v>
          </cell>
          <cell r="F6">
            <v>85</v>
          </cell>
          <cell r="G6">
            <v>85</v>
          </cell>
          <cell r="H6">
            <v>75</v>
          </cell>
          <cell r="I6">
            <v>81.7</v>
          </cell>
        </row>
        <row r="7">
          <cell r="C7" t="str">
            <v>赖锦秀</v>
          </cell>
          <cell r="D7">
            <v>86</v>
          </cell>
          <cell r="E7">
            <v>83</v>
          </cell>
          <cell r="F7">
            <v>88</v>
          </cell>
          <cell r="G7">
            <v>86</v>
          </cell>
          <cell r="H7">
            <v>85</v>
          </cell>
          <cell r="I7">
            <v>85.7</v>
          </cell>
        </row>
        <row r="8">
          <cell r="C8" t="str">
            <v>李超</v>
          </cell>
          <cell r="D8">
            <v>87</v>
          </cell>
          <cell r="E8">
            <v>87</v>
          </cell>
          <cell r="F8">
            <v>87</v>
          </cell>
          <cell r="G8">
            <v>90</v>
          </cell>
          <cell r="H8">
            <v>92</v>
          </cell>
          <cell r="I8">
            <v>88</v>
          </cell>
        </row>
        <row r="9">
          <cell r="C9" t="str">
            <v>周晋添</v>
          </cell>
          <cell r="D9">
            <v>80</v>
          </cell>
          <cell r="E9">
            <v>70</v>
          </cell>
          <cell r="F9">
            <v>86</v>
          </cell>
          <cell r="G9">
            <v>80</v>
          </cell>
          <cell r="H9">
            <v>80</v>
          </cell>
          <cell r="I9">
            <v>80</v>
          </cell>
        </row>
        <row r="10">
          <cell r="C10" t="str">
            <v>邱靖贻</v>
          </cell>
          <cell r="D10">
            <v>88</v>
          </cell>
          <cell r="E10">
            <v>90</v>
          </cell>
          <cell r="F10">
            <v>92</v>
          </cell>
          <cell r="G10">
            <v>93</v>
          </cell>
          <cell r="H10">
            <v>90</v>
          </cell>
          <cell r="I10">
            <v>90.7</v>
          </cell>
        </row>
        <row r="11">
          <cell r="C11" t="str">
            <v>林敏</v>
          </cell>
          <cell r="D11">
            <v>80</v>
          </cell>
          <cell r="E11">
            <v>75</v>
          </cell>
          <cell r="F11">
            <v>86</v>
          </cell>
          <cell r="G11">
            <v>84</v>
          </cell>
          <cell r="H11">
            <v>85</v>
          </cell>
          <cell r="I11">
            <v>83</v>
          </cell>
        </row>
        <row r="12">
          <cell r="C12" t="str">
            <v>郑燕欢</v>
          </cell>
          <cell r="D12">
            <v>84</v>
          </cell>
          <cell r="E12">
            <v>82</v>
          </cell>
          <cell r="F12">
            <v>82</v>
          </cell>
          <cell r="G12">
            <v>80</v>
          </cell>
          <cell r="H12">
            <v>87</v>
          </cell>
          <cell r="I12">
            <v>82.7</v>
          </cell>
        </row>
        <row r="13">
          <cell r="C13" t="str">
            <v>潘路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严菁菁</v>
          </cell>
          <cell r="D14">
            <v>89</v>
          </cell>
          <cell r="E14">
            <v>88</v>
          </cell>
          <cell r="F14">
            <v>93</v>
          </cell>
          <cell r="G14">
            <v>92</v>
          </cell>
          <cell r="H14">
            <v>90</v>
          </cell>
          <cell r="I14">
            <v>90.3</v>
          </cell>
        </row>
        <row r="15">
          <cell r="C15" t="str">
            <v>冯超</v>
          </cell>
          <cell r="D15">
            <v>84</v>
          </cell>
          <cell r="E15">
            <v>88</v>
          </cell>
          <cell r="F15">
            <v>84</v>
          </cell>
          <cell r="G15">
            <v>84</v>
          </cell>
          <cell r="H15">
            <v>88</v>
          </cell>
          <cell r="I15">
            <v>85.3</v>
          </cell>
        </row>
        <row r="16">
          <cell r="C16" t="str">
            <v>王芳</v>
          </cell>
          <cell r="D16">
            <v>80</v>
          </cell>
          <cell r="E16">
            <v>70</v>
          </cell>
          <cell r="F16">
            <v>75</v>
          </cell>
          <cell r="G16">
            <v>79</v>
          </cell>
          <cell r="H16">
            <v>75</v>
          </cell>
          <cell r="I16">
            <v>76.3</v>
          </cell>
        </row>
        <row r="17">
          <cell r="C17" t="str">
            <v>邵敏俐</v>
          </cell>
          <cell r="D17">
            <v>80</v>
          </cell>
          <cell r="E17">
            <v>80</v>
          </cell>
          <cell r="F17">
            <v>88</v>
          </cell>
          <cell r="G17">
            <v>83</v>
          </cell>
          <cell r="H17">
            <v>85</v>
          </cell>
          <cell r="I17">
            <v>82.7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6"/>
  <sheetViews>
    <sheetView tabSelected="1" workbookViewId="0">
      <selection activeCell="C6" sqref="C6"/>
    </sheetView>
  </sheetViews>
  <sheetFormatPr defaultColWidth="9" defaultRowHeight="14.25"/>
  <cols>
    <col min="1" max="1" width="21.75" style="2" customWidth="1"/>
    <col min="2" max="2" width="10.125" style="3" customWidth="1"/>
    <col min="3" max="3" width="16.85" style="3" customWidth="1"/>
    <col min="4" max="4" width="6.50833333333333" style="3" customWidth="1"/>
    <col min="5" max="6" width="12.25" style="4" customWidth="1"/>
    <col min="7" max="7" width="9.50833333333333" style="5" customWidth="1"/>
    <col min="8" max="8" width="9.50833333333333" style="6" customWidth="1"/>
    <col min="9" max="9" width="9" style="3"/>
    <col min="10" max="10" width="20.3166666666667" style="3" customWidth="1"/>
    <col min="11" max="16380" width="9" style="3"/>
  </cols>
  <sheetData>
    <row r="1" ht="9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 t="s">
        <v>8</v>
      </c>
    </row>
    <row r="3" s="1" customFormat="1" ht="30" customHeight="1" spans="1:8">
      <c r="A3" s="11" t="s">
        <v>9</v>
      </c>
      <c r="B3" s="11" t="s">
        <v>10</v>
      </c>
      <c r="C3" s="11" t="s">
        <v>11</v>
      </c>
      <c r="D3" s="11" t="str">
        <f>VLOOKUP(B3,[1]龙岗区教育局报名汇总表!$B$3:$D$30,3,FALSE)</f>
        <v>女</v>
      </c>
      <c r="E3" s="12">
        <f>VLOOKUP(B3,[2]成绩汇总!$C$5:$I$17,7,FALSE)</f>
        <v>90.7</v>
      </c>
      <c r="F3" s="12">
        <v>90.7</v>
      </c>
      <c r="G3" s="13">
        <f>SUMPRODUCT((A$3:A$15=A3)*(E$3:E$15&gt;E3))+1</f>
        <v>1</v>
      </c>
      <c r="H3" s="14" t="s">
        <v>12</v>
      </c>
    </row>
    <row r="4" s="1" customFormat="1" ht="30" customHeight="1" spans="1:8">
      <c r="A4" s="11" t="s">
        <v>9</v>
      </c>
      <c r="B4" s="11" t="s">
        <v>13</v>
      </c>
      <c r="C4" s="11" t="s">
        <v>14</v>
      </c>
      <c r="D4" s="11" t="str">
        <f>VLOOKUP(B4,[1]龙岗区教育局报名汇总表!$B$3:$D$30,3,FALSE)</f>
        <v>女</v>
      </c>
      <c r="E4" s="12">
        <f>VLOOKUP(B4,[2]成绩汇总!$C$5:$I$17,7,FALSE)</f>
        <v>90.3</v>
      </c>
      <c r="F4" s="12">
        <v>90.3</v>
      </c>
      <c r="G4" s="13">
        <f>SUMPRODUCT((A$3:A$15=A4)*(E$3:E$15&gt;E4))+1</f>
        <v>2</v>
      </c>
      <c r="H4" s="15"/>
    </row>
    <row r="5" s="1" customFormat="1" ht="30" customHeight="1" spans="1:8">
      <c r="A5" s="11" t="s">
        <v>9</v>
      </c>
      <c r="B5" s="11" t="s">
        <v>15</v>
      </c>
      <c r="C5" s="11" t="s">
        <v>16</v>
      </c>
      <c r="D5" s="11" t="str">
        <f>VLOOKUP(B5,[1]龙岗区教育局报名汇总表!$B$3:$D$30,3,FALSE)</f>
        <v>男</v>
      </c>
      <c r="E5" s="12">
        <f>VLOOKUP(B5,[2]成绩汇总!$C$5:$I$17,7,FALSE)</f>
        <v>88</v>
      </c>
      <c r="F5" s="12">
        <v>88</v>
      </c>
      <c r="G5" s="13">
        <f>SUMPRODUCT((A$3:A$15=A5)*(E$3:E$15&gt;E5))+1</f>
        <v>3</v>
      </c>
      <c r="H5" s="16"/>
    </row>
    <row r="6" s="1" customFormat="1" ht="30" customHeight="1" spans="1:8">
      <c r="A6" s="11" t="s">
        <v>9</v>
      </c>
      <c r="B6" s="11" t="s">
        <v>17</v>
      </c>
      <c r="C6" s="11" t="s">
        <v>18</v>
      </c>
      <c r="D6" s="11" t="str">
        <f>VLOOKUP(B6,[1]龙岗区教育局报名汇总表!$B$3:$D$30,3,FALSE)</f>
        <v>女</v>
      </c>
      <c r="E6" s="12">
        <f>VLOOKUP(B6,[2]成绩汇总!$C$5:$I$17,7,FALSE)</f>
        <v>85.7</v>
      </c>
      <c r="F6" s="12">
        <v>85.7</v>
      </c>
      <c r="G6" s="13">
        <f>SUMPRODUCT((A$3:A$15=A6)*(E$3:E$15&gt;E6))+1</f>
        <v>4</v>
      </c>
      <c r="H6" s="16"/>
    </row>
    <row r="7" ht="30" customHeight="1" spans="1:16380">
      <c r="A7" s="11" t="s">
        <v>9</v>
      </c>
      <c r="B7" s="11" t="s">
        <v>19</v>
      </c>
      <c r="C7" s="11" t="s">
        <v>20</v>
      </c>
      <c r="D7" s="11" t="str">
        <f>VLOOKUP(B7,[1]龙岗区教育局报名汇总表!$B$3:$D$30,3,FALSE)</f>
        <v>男</v>
      </c>
      <c r="E7" s="12">
        <f>VLOOKUP(B7,[2]成绩汇总!$C$5:$I$17,7,FALSE)</f>
        <v>85.3</v>
      </c>
      <c r="F7" s="12">
        <v>85.3</v>
      </c>
      <c r="G7" s="13">
        <f>SUMPRODUCT((A$3:A$15=A7)*(E$3:E$15&gt;E7))+1</f>
        <v>5</v>
      </c>
      <c r="H7" s="15"/>
      <c r="I7" s="1"/>
      <c r="J7" s="1"/>
      <c r="XEZ7"/>
    </row>
    <row r="8" ht="30" customHeight="1" spans="1:16380">
      <c r="A8" s="11" t="s">
        <v>9</v>
      </c>
      <c r="B8" s="11" t="s">
        <v>21</v>
      </c>
      <c r="C8" s="11" t="s">
        <v>22</v>
      </c>
      <c r="D8" s="11" t="str">
        <f>VLOOKUP(B8,[1]龙岗区教育局报名汇总表!$B$3:$D$30,3,FALSE)</f>
        <v>男</v>
      </c>
      <c r="E8" s="12">
        <f>VLOOKUP(B8,[2]成绩汇总!$C$5:$I$17,7,FALSE)</f>
        <v>84</v>
      </c>
      <c r="F8" s="12">
        <v>84</v>
      </c>
      <c r="G8" s="13">
        <f>SUMPRODUCT((A$3:A$15=A8)*(E$3:E$15&gt;E8))+1</f>
        <v>6</v>
      </c>
      <c r="H8" s="17"/>
      <c r="I8" s="1"/>
      <c r="J8" s="1"/>
      <c r="XEZ8"/>
    </row>
    <row r="9" ht="30" customHeight="1" spans="1:16380">
      <c r="A9" s="11" t="s">
        <v>9</v>
      </c>
      <c r="B9" s="11" t="s">
        <v>23</v>
      </c>
      <c r="C9" s="11" t="s">
        <v>24</v>
      </c>
      <c r="D9" s="11" t="str">
        <f>VLOOKUP(B9,[1]龙岗区教育局报名汇总表!$B$3:$D$30,3,FALSE)</f>
        <v>男</v>
      </c>
      <c r="E9" s="12">
        <f>VLOOKUP(B9,[2]成绩汇总!$C$5:$I$17,7,FALSE)</f>
        <v>83</v>
      </c>
      <c r="F9" s="12">
        <v>83</v>
      </c>
      <c r="G9" s="13">
        <f>SUMPRODUCT((A$3:A$15=A9)*(E$3:E$15&gt;E9))+1</f>
        <v>7</v>
      </c>
      <c r="H9" s="15"/>
      <c r="I9" s="1"/>
      <c r="J9" s="1"/>
      <c r="XEZ9"/>
    </row>
    <row r="10" ht="30" customHeight="1" spans="1:16380">
      <c r="A10" s="11" t="s">
        <v>9</v>
      </c>
      <c r="B10" s="11" t="s">
        <v>25</v>
      </c>
      <c r="C10" s="11" t="s">
        <v>26</v>
      </c>
      <c r="D10" s="11" t="str">
        <f>VLOOKUP(B10,[1]龙岗区教育局报名汇总表!$B$3:$D$30,3,FALSE)</f>
        <v>女</v>
      </c>
      <c r="E10" s="12">
        <f>VLOOKUP(B10,[2]成绩汇总!$C$5:$I$17,7,FALSE)</f>
        <v>82.7</v>
      </c>
      <c r="F10" s="12">
        <v>82.7</v>
      </c>
      <c r="G10" s="13">
        <f>SUMPRODUCT((A$3:A$15=A10)*(E$3:E$15&gt;E10))+1</f>
        <v>8</v>
      </c>
      <c r="H10" s="16"/>
      <c r="I10" s="1"/>
      <c r="J10" s="1"/>
      <c r="XEZ10"/>
    </row>
    <row r="11" ht="30" customHeight="1" spans="1:16380">
      <c r="A11" s="11" t="s">
        <v>9</v>
      </c>
      <c r="B11" s="11" t="s">
        <v>27</v>
      </c>
      <c r="C11" s="11" t="s">
        <v>28</v>
      </c>
      <c r="D11" s="11" t="str">
        <f>VLOOKUP(B11,[1]龙岗区教育局报名汇总表!$B$3:$D$30,3,FALSE)</f>
        <v>女</v>
      </c>
      <c r="E11" s="12">
        <f>VLOOKUP(B11,[2]成绩汇总!$C$5:$I$17,7,FALSE)</f>
        <v>82.7</v>
      </c>
      <c r="F11" s="12">
        <v>82.7</v>
      </c>
      <c r="G11" s="13">
        <f>SUMPRODUCT((A$3:A$15=A11)*(E$3:E$15&gt;E11))+1</f>
        <v>8</v>
      </c>
      <c r="H11" s="15"/>
      <c r="I11" s="1"/>
      <c r="J11" s="1"/>
      <c r="XEZ11"/>
    </row>
    <row r="12" ht="30" customHeight="1" spans="1:16380">
      <c r="A12" s="11" t="s">
        <v>9</v>
      </c>
      <c r="B12" s="11" t="s">
        <v>29</v>
      </c>
      <c r="C12" s="11" t="s">
        <v>30</v>
      </c>
      <c r="D12" s="11" t="str">
        <f>VLOOKUP(B12,[1]龙岗区教育局报名汇总表!$B$3:$D$30,3,FALSE)</f>
        <v>女</v>
      </c>
      <c r="E12" s="12">
        <f>VLOOKUP(B12,[2]成绩汇总!$C$5:$I$17,7,FALSE)</f>
        <v>81.7</v>
      </c>
      <c r="F12" s="12">
        <v>81.7</v>
      </c>
      <c r="G12" s="13">
        <f>SUMPRODUCT((A$3:A$15=A12)*(E$3:E$15&gt;E12))+1</f>
        <v>10</v>
      </c>
      <c r="H12" s="13"/>
      <c r="I12" s="1"/>
      <c r="J12" s="1"/>
      <c r="XEZ12"/>
    </row>
    <row r="13" ht="30" customHeight="1" spans="1:16380">
      <c r="A13" s="11" t="s">
        <v>9</v>
      </c>
      <c r="B13" s="11" t="s">
        <v>31</v>
      </c>
      <c r="C13" s="11" t="s">
        <v>32</v>
      </c>
      <c r="D13" s="11" t="str">
        <f>VLOOKUP(B13,[1]龙岗区教育局报名汇总表!$B$3:$D$30,3,FALSE)</f>
        <v>男</v>
      </c>
      <c r="E13" s="12">
        <f>VLOOKUP(B13,[2]成绩汇总!$C$5:$I$17,7,FALSE)</f>
        <v>80</v>
      </c>
      <c r="F13" s="12">
        <v>80</v>
      </c>
      <c r="G13" s="13">
        <f>SUMPRODUCT((A$3:A$15=A13)*(E$3:E$15&gt;E13))+1</f>
        <v>11</v>
      </c>
      <c r="H13" s="15"/>
      <c r="I13" s="1"/>
      <c r="J13" s="1"/>
      <c r="XEZ13"/>
    </row>
    <row r="14" ht="30" customHeight="1" spans="1:16380">
      <c r="A14" s="11" t="s">
        <v>9</v>
      </c>
      <c r="B14" s="11" t="s">
        <v>33</v>
      </c>
      <c r="C14" s="11" t="s">
        <v>34</v>
      </c>
      <c r="D14" s="11" t="str">
        <f>VLOOKUP(B14,[1]龙岗区教育局报名汇总表!$B$3:$D$30,3,FALSE)</f>
        <v>女</v>
      </c>
      <c r="E14" s="12">
        <f>VLOOKUP(B14,[2]成绩汇总!$C$5:$I$17,7,FALSE)</f>
        <v>76.3</v>
      </c>
      <c r="F14" s="12">
        <v>76.3</v>
      </c>
      <c r="G14" s="13">
        <f>SUMPRODUCT((A$3:A$15=A14)*(E$3:E$15&gt;E14))+1</f>
        <v>12</v>
      </c>
      <c r="H14" s="15"/>
      <c r="I14" s="1"/>
      <c r="J14" s="1"/>
      <c r="XEZ14"/>
    </row>
    <row r="15" ht="30" customHeight="1" spans="1:16380">
      <c r="A15" s="11" t="s">
        <v>9</v>
      </c>
      <c r="B15" s="11" t="s">
        <v>35</v>
      </c>
      <c r="C15" s="11" t="s">
        <v>36</v>
      </c>
      <c r="D15" s="11" t="str">
        <f>VLOOKUP(B15,[1]龙岗区教育局报名汇总表!$B$3:$D$30,3,FALSE)</f>
        <v>男</v>
      </c>
      <c r="E15" s="12">
        <f>VLOOKUP(B15,[2]成绩汇总!$C$5:$I$17,7,FALSE)</f>
        <v>0</v>
      </c>
      <c r="F15" s="12">
        <v>0</v>
      </c>
      <c r="G15" s="13">
        <f>SUMPRODUCT((A$3:A$15=A15)*(E$3:E$15&gt;E15))+1</f>
        <v>13</v>
      </c>
      <c r="H15" s="14"/>
      <c r="I15" s="1"/>
      <c r="J15" s="1"/>
      <c r="XEZ15"/>
    </row>
    <row r="16" spans="1:9">
      <c r="A16" s="18" t="s">
        <v>37</v>
      </c>
      <c r="I16" s="1"/>
    </row>
  </sheetData>
  <sortState ref="A3:H16">
    <sortCondition ref="G15"/>
  </sortState>
  <mergeCells count="1">
    <mergeCell ref="A1:H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Hill</cp:lastModifiedBy>
  <dcterms:created xsi:type="dcterms:W3CDTF">2020-04-01T07:27:00Z</dcterms:created>
  <dcterms:modified xsi:type="dcterms:W3CDTF">2024-02-01T06:12:48Z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09F3036BA4504C27AB163281B967E390_13</vt:lpwstr>
  </property>
</Properties>
</file>